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EFEITURA DE CONDOR\- OBRAS -\PAVIMENTA 2\-- ORÇAMENTO EDITAVEL --\"/>
    </mc:Choice>
  </mc:AlternateContent>
  <bookViews>
    <workbookView xWindow="0" yWindow="0" windowWidth="20490" windowHeight="775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I39" i="1" l="1"/>
  <c r="J39" i="1" s="1"/>
  <c r="I38" i="1"/>
  <c r="J38" i="1" s="1"/>
  <c r="I37" i="1"/>
  <c r="J37" i="1" s="1"/>
  <c r="J36" i="1" s="1"/>
  <c r="I35" i="1"/>
  <c r="J35" i="1" s="1"/>
  <c r="I34" i="1"/>
  <c r="J34" i="1" s="1"/>
  <c r="J33" i="1" s="1"/>
  <c r="I32" i="1"/>
  <c r="J32" i="1" s="1"/>
  <c r="I31" i="1"/>
  <c r="J31" i="1" s="1"/>
  <c r="J27" i="1" s="1"/>
  <c r="I30" i="1"/>
  <c r="J30" i="1" s="1"/>
  <c r="I29" i="1"/>
  <c r="J29" i="1" s="1"/>
  <c r="I28" i="1"/>
  <c r="J28" i="1" s="1"/>
  <c r="I25" i="1"/>
  <c r="J25" i="1" s="1"/>
  <c r="I24" i="1"/>
  <c r="J24" i="1" s="1"/>
  <c r="I23" i="1"/>
  <c r="J23" i="1" s="1"/>
  <c r="I21" i="1"/>
  <c r="J21" i="1" s="1"/>
  <c r="I20" i="1"/>
  <c r="J20" i="1" s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J26" i="1" l="1"/>
  <c r="J22" i="1"/>
  <c r="J13" i="1"/>
  <c r="J12" i="1" l="1"/>
  <c r="J11" i="1" s="1"/>
</calcChain>
</file>

<file path=xl/sharedStrings.xml><?xml version="1.0" encoding="utf-8"?>
<sst xmlns="http://schemas.openxmlformats.org/spreadsheetml/2006/main" count="187" uniqueCount="100">
  <si>
    <r>
      <rPr>
        <b/>
        <sz val="8"/>
        <rFont val="Arial"/>
        <family val="2"/>
      </rPr>
      <t>PO - PLANILHA ORÇAMENTÁRIA</t>
    </r>
  </si>
  <si>
    <r>
      <rPr>
        <sz val="6.5"/>
        <rFont val="Arial"/>
        <family val="2"/>
      </rPr>
      <t>Grau de Sigilo</t>
    </r>
  </si>
  <si>
    <r>
      <rPr>
        <sz val="8"/>
        <rFont val="Arial"/>
        <family val="2"/>
      </rPr>
      <t>Orçamento Base para Licitação - OGU</t>
    </r>
  </si>
  <si>
    <r>
      <rPr>
        <b/>
        <sz val="6.5"/>
        <rFont val="Arial"/>
        <family val="2"/>
      </rPr>
      <t>#PUBLICO</t>
    </r>
  </si>
  <si>
    <r>
      <rPr>
        <b/>
        <sz val="6.5"/>
        <rFont val="Arial"/>
        <family val="2"/>
      </rPr>
      <t>Nº OPERAÇÃO</t>
    </r>
  </si>
  <si>
    <r>
      <rPr>
        <b/>
        <sz val="6.5"/>
        <rFont val="Arial"/>
        <family val="2"/>
      </rPr>
      <t>Nº SICONV</t>
    </r>
  </si>
  <si>
    <r>
      <rPr>
        <b/>
        <sz val="6.5"/>
        <rFont val="Arial"/>
        <family val="2"/>
      </rPr>
      <t>PROPONENTE / TOMADOR</t>
    </r>
  </si>
  <si>
    <r>
      <rPr>
        <b/>
        <sz val="6.5"/>
        <rFont val="Arial"/>
        <family val="2"/>
      </rPr>
      <t>APELIDO DO EMPREENDIMENTO</t>
    </r>
  </si>
  <si>
    <r>
      <rPr>
        <sz val="6.5"/>
        <rFont val="Arial"/>
        <family val="2"/>
      </rPr>
      <t>PREFEITURA MUNICIPAL DE CONDOR</t>
    </r>
  </si>
  <si>
    <r>
      <rPr>
        <sz val="6.5"/>
        <rFont val="Arial"/>
        <family val="2"/>
      </rPr>
      <t>PAVIMENTAÇÃO</t>
    </r>
  </si>
  <si>
    <r>
      <rPr>
        <b/>
        <sz val="6.5"/>
        <rFont val="Arial"/>
        <family val="2"/>
      </rPr>
      <t>LOCALIDADE SINAPI</t>
    </r>
  </si>
  <si>
    <r>
      <rPr>
        <b/>
        <sz val="6.5"/>
        <rFont val="Arial"/>
        <family val="2"/>
      </rPr>
      <t>DATA BASE</t>
    </r>
  </si>
  <si>
    <r>
      <rPr>
        <b/>
        <sz val="6.5"/>
        <rFont val="Arial"/>
        <family val="2"/>
      </rPr>
      <t>DESCRIÇÃO DO LOTE</t>
    </r>
  </si>
  <si>
    <r>
      <rPr>
        <b/>
        <sz val="6.5"/>
        <rFont val="Arial"/>
        <family val="2"/>
      </rPr>
      <t>MUNICÍPIO / UF</t>
    </r>
  </si>
  <si>
    <r>
      <rPr>
        <b/>
        <sz val="6.5"/>
        <rFont val="Arial"/>
        <family val="2"/>
      </rPr>
      <t>BDI 1</t>
    </r>
  </si>
  <si>
    <r>
      <rPr>
        <b/>
        <sz val="6.5"/>
        <rFont val="Arial"/>
        <family val="2"/>
      </rPr>
      <t>BDI 2</t>
    </r>
  </si>
  <si>
    <r>
      <rPr>
        <b/>
        <sz val="6.5"/>
        <rFont val="Arial"/>
        <family val="2"/>
      </rPr>
      <t>BDI 3</t>
    </r>
  </si>
  <si>
    <r>
      <rPr>
        <sz val="6.5"/>
        <rFont val="Arial"/>
        <family val="2"/>
      </rPr>
      <t>PORTO ALEGRE</t>
    </r>
  </si>
  <si>
    <r>
      <rPr>
        <sz val="6.5"/>
        <rFont val="Arial"/>
        <family val="2"/>
      </rPr>
      <t>09-23 (DES.)</t>
    </r>
  </si>
  <si>
    <r>
      <rPr>
        <sz val="6.5"/>
        <rFont val="Arial"/>
        <family val="2"/>
      </rPr>
      <t>PROJETO PAVIMENTA 2</t>
    </r>
  </si>
  <si>
    <r>
      <rPr>
        <sz val="6.5"/>
        <rFont val="Arial"/>
        <family val="2"/>
      </rPr>
      <t>CONDOR/RS</t>
    </r>
  </si>
  <si>
    <r>
      <rPr>
        <sz val="6.5"/>
        <rFont val="Calibri"/>
        <family val="2"/>
      </rPr>
      <t>RECURSO</t>
    </r>
  </si>
  <si>
    <r>
      <rPr>
        <b/>
        <sz val="6.5"/>
        <rFont val="Arial"/>
        <family val="2"/>
      </rPr>
      <t>Item</t>
    </r>
  </si>
  <si>
    <r>
      <rPr>
        <b/>
        <sz val="6.5"/>
        <rFont val="Arial"/>
        <family val="2"/>
      </rPr>
      <t>Fonte</t>
    </r>
  </si>
  <si>
    <r>
      <rPr>
        <b/>
        <sz val="6.5"/>
        <rFont val="Arial"/>
        <family val="2"/>
      </rPr>
      <t>Código</t>
    </r>
  </si>
  <si>
    <r>
      <rPr>
        <b/>
        <sz val="6.5"/>
        <rFont val="Arial"/>
        <family val="2"/>
      </rPr>
      <t>Descrição</t>
    </r>
  </si>
  <si>
    <r>
      <rPr>
        <b/>
        <sz val="6.5"/>
        <rFont val="Arial"/>
        <family val="2"/>
      </rPr>
      <t>Unidade</t>
    </r>
  </si>
  <si>
    <r>
      <rPr>
        <b/>
        <sz val="6.5"/>
        <rFont val="Arial"/>
        <family val="2"/>
      </rPr>
      <t>Quantidade</t>
    </r>
  </si>
  <si>
    <r>
      <rPr>
        <b/>
        <sz val="6.5"/>
        <rFont val="Arial"/>
        <family val="2"/>
      </rPr>
      <t>Custo Unitário (sem BDI) (R$)</t>
    </r>
  </si>
  <si>
    <r>
      <rPr>
        <b/>
        <sz val="6.5"/>
        <rFont val="Arial"/>
        <family val="2"/>
      </rPr>
      <t>BDI (%)</t>
    </r>
  </si>
  <si>
    <r>
      <rPr>
        <b/>
        <sz val="6.5"/>
        <rFont val="Arial"/>
        <family val="2"/>
      </rPr>
      <t>Preço Unitário (com BDI) (R$)</t>
    </r>
  </si>
  <si>
    <r>
      <rPr>
        <b/>
        <sz val="6.5"/>
        <rFont val="Arial"/>
        <family val="2"/>
      </rPr>
      <t>Preço Total (R$)</t>
    </r>
  </si>
  <si>
    <r>
      <rPr>
        <sz val="5"/>
        <rFont val="Calibri"/>
        <family val="2"/>
      </rPr>
      <t>↓</t>
    </r>
  </si>
  <si>
    <r>
      <rPr>
        <b/>
        <sz val="6.5"/>
        <rFont val="Arial"/>
        <family val="2"/>
      </rPr>
      <t>PROJETO PAVIMENTA 2</t>
    </r>
  </si>
  <si>
    <r>
      <rPr>
        <b/>
        <sz val="6.5"/>
        <rFont val="Arial"/>
        <family val="2"/>
      </rPr>
      <t>PAVIMENTAÇÃO POLIÉDRICA RUA 1° DE MAIO</t>
    </r>
  </si>
  <si>
    <r>
      <rPr>
        <b/>
        <sz val="6.5"/>
        <rFont val="Arial"/>
        <family val="2"/>
      </rPr>
      <t>-</t>
    </r>
  </si>
  <si>
    <r>
      <rPr>
        <b/>
        <sz val="6.5"/>
        <rFont val="Arial"/>
        <family val="2"/>
      </rPr>
      <t>1.1.</t>
    </r>
  </si>
  <si>
    <r>
      <rPr>
        <b/>
        <sz val="6.5"/>
        <rFont val="Arial"/>
        <family val="2"/>
      </rPr>
      <t>DRENAGEM</t>
    </r>
  </si>
  <si>
    <r>
      <rPr>
        <sz val="6.5"/>
        <rFont val="Arial"/>
        <family val="2"/>
      </rPr>
      <t>1.1.1.</t>
    </r>
  </si>
  <si>
    <r>
      <rPr>
        <sz val="6.5"/>
        <rFont val="Arial"/>
        <family val="2"/>
      </rPr>
      <t>SINAPI</t>
    </r>
  </si>
  <si>
    <r>
      <rPr>
        <sz val="6.5"/>
        <rFont val="Arial"/>
        <family val="2"/>
      </rPr>
      <t xml:space="preserve">ESCAVAÇÃO MECANIZADA DE VALA COM PROF. ATÉ 1,5 M (MÉDIA MONTANTE E JUSANTE/UMA COMPOSIÇÃO POR TRECHO), RETROESCAV. (0,26 M3), LARG. DE 0,8 M A 1,5 M, EM SOLO DE 1A CATEGORIA, EM LOCAIS COM ALTO NÍVEL DE INTERFERÊNCIA.
</t>
    </r>
    <r>
      <rPr>
        <sz val="6.5"/>
        <rFont val="Arial"/>
        <family val="2"/>
      </rPr>
      <t>AF_02/2021</t>
    </r>
  </si>
  <si>
    <r>
      <rPr>
        <sz val="6.5"/>
        <rFont val="Arial"/>
        <family val="2"/>
      </rPr>
      <t>M3</t>
    </r>
  </si>
  <si>
    <r>
      <rPr>
        <sz val="6.5"/>
        <rFont val="Arial"/>
        <family val="2"/>
      </rPr>
      <t>BDI 1</t>
    </r>
  </si>
  <si>
    <r>
      <rPr>
        <sz val="6.5"/>
        <rFont val="Calibri"/>
        <family val="2"/>
      </rPr>
      <t>RA</t>
    </r>
  </si>
  <si>
    <r>
      <rPr>
        <sz val="6.5"/>
        <rFont val="Arial"/>
        <family val="2"/>
      </rPr>
      <t>1.1.2.</t>
    </r>
  </si>
  <si>
    <r>
      <rPr>
        <sz val="6.5"/>
        <rFont val="Arial"/>
        <family val="2"/>
      </rPr>
      <t>TUBO DE CONCRETO PARA REDES COLETORAS DE ÁGUAS PLUVIAIS, DIÂMETRO DE 400 MM, JUNTA RÍGIDA, INSTALADO EM LOCAL COM ALTO NÍVEL DE INTERFERÊNCIAS - FORNECIMENTO E ASSENTAMENTO. AF_12/2015</t>
    </r>
  </si>
  <si>
    <r>
      <rPr>
        <sz val="6.5"/>
        <rFont val="Arial"/>
        <family val="2"/>
      </rPr>
      <t>M</t>
    </r>
  </si>
  <si>
    <r>
      <rPr>
        <sz val="6.5"/>
        <rFont val="Arial"/>
        <family val="2"/>
      </rPr>
      <t>1.1.3.</t>
    </r>
  </si>
  <si>
    <r>
      <rPr>
        <sz val="6.5"/>
        <rFont val="Arial"/>
        <family val="2"/>
      </rPr>
      <t xml:space="preserve">TUBO DE CONCRETO PARA REDES COLETORAS DE ÁGUAS PLUVIAIS, DIÂMETRO DE 1000 MM, JUNTA RÍGIDA, INSTALADO EM LOCAL COM ALTO NÍVEL DE INTERFERÊNCIAS - FORNECIMENTO E ASSENTAMENTO.
</t>
    </r>
    <r>
      <rPr>
        <sz val="6.5"/>
        <rFont val="Arial"/>
        <family val="2"/>
      </rPr>
      <t>AF_12/2015</t>
    </r>
  </si>
  <si>
    <r>
      <rPr>
        <sz val="6.5"/>
        <rFont val="Arial"/>
        <family val="2"/>
      </rPr>
      <t>1.1.4.</t>
    </r>
  </si>
  <si>
    <r>
      <rPr>
        <sz val="6.5"/>
        <rFont val="Arial"/>
        <family val="2"/>
      </rPr>
      <t xml:space="preserve">REATERRO MECANIZADO DE VALA COM RETROESCAVADEIRA (CAPACIDADE   DA   CAÇAMBA   DA RETRO: 0,26 M³/POTÊNCIA: 88 HP), LARGURA ATÉ 0,8 M, PROFUNDIDADE DE 1,5 A 3,0 M, COM SOLO (SEM SUBSTITUIÇÃO) DE 1ª CATEGORIA, COM COMPACTADOR DE SOLOS DE
</t>
    </r>
    <r>
      <rPr>
        <sz val="6.5"/>
        <rFont val="Arial"/>
        <family val="2"/>
      </rPr>
      <t>PERCUSSÃO AF_08/2023</t>
    </r>
  </si>
  <si>
    <r>
      <rPr>
        <sz val="6.5"/>
        <rFont val="Arial"/>
        <family val="2"/>
      </rPr>
      <t>1.1.5.</t>
    </r>
  </si>
  <si>
    <r>
      <rPr>
        <sz val="6.5"/>
        <rFont val="Arial"/>
        <family val="2"/>
      </rPr>
      <t xml:space="preserve">CAIXA PARA BOCA DE LOBO COMBINADA COM GRELHA RETANGULAR, EM ALVENARIA COM BLOCOS DE CONCRETO, DIMENSÕES INTERNAS:
</t>
    </r>
    <r>
      <rPr>
        <sz val="6.5"/>
        <rFont val="Arial"/>
        <family val="2"/>
      </rPr>
      <t>1,3X1X1,2 M. AF_12/2020</t>
    </r>
  </si>
  <si>
    <r>
      <rPr>
        <sz val="6.5"/>
        <rFont val="Arial"/>
        <family val="2"/>
      </rPr>
      <t>UN</t>
    </r>
  </si>
  <si>
    <r>
      <rPr>
        <b/>
        <sz val="6.5"/>
        <rFont val="Arial"/>
        <family val="2"/>
      </rPr>
      <t>1.2.</t>
    </r>
  </si>
  <si>
    <r>
      <rPr>
        <b/>
        <sz val="6.5"/>
        <rFont val="Arial"/>
        <family val="2"/>
      </rPr>
      <t>ASSENTAMENTO DE CORDÕES</t>
    </r>
  </si>
  <si>
    <r>
      <rPr>
        <sz val="6.5"/>
        <rFont val="Arial"/>
        <family val="2"/>
      </rPr>
      <t>1.2.1.</t>
    </r>
  </si>
  <si>
    <r>
      <rPr>
        <sz val="6.5"/>
        <rFont val="Arial"/>
        <family val="2"/>
      </rPr>
      <t>ASSENTAMENTO DE GUIA (MEIO-FIO) EM TRECHO RETO, CONFECCIONADA EM CONCRETO PRÉ-FABRICADO, DIMENSÕES 100X15X13X30 CM (COMPRIMENTO X BASE INFERIOR X BASE SUPERIOR X ALTURA), PARA VIAS URBANAS (USO VIÁRIO). AF_06/2016</t>
    </r>
  </si>
  <si>
    <r>
      <rPr>
        <sz val="6.5"/>
        <rFont val="Arial"/>
        <family val="2"/>
      </rPr>
      <t>1.2.2.</t>
    </r>
  </si>
  <si>
    <r>
      <rPr>
        <sz val="6.5"/>
        <rFont val="Arial"/>
        <family val="2"/>
      </rPr>
      <t>TRANSPORTE COM CAMINHÃO BASCULANTE DE 10 M³, EM VIA URBANA EM LEITO NATURAL (UNIDADE: M3XKM). AF_07/2020</t>
    </r>
  </si>
  <si>
    <r>
      <rPr>
        <sz val="6.5"/>
        <rFont val="Arial"/>
        <family val="2"/>
      </rPr>
      <t>M3XKM</t>
    </r>
  </si>
  <si>
    <r>
      <rPr>
        <b/>
        <sz val="6.5"/>
        <rFont val="Arial"/>
        <family val="2"/>
      </rPr>
      <t>1.3.</t>
    </r>
  </si>
  <si>
    <r>
      <rPr>
        <b/>
        <sz val="6.5"/>
        <rFont val="Arial"/>
        <family val="2"/>
      </rPr>
      <t>ASSENTAMENTO DE PEDRAS</t>
    </r>
  </si>
  <si>
    <r>
      <rPr>
        <sz val="6.5"/>
        <rFont val="Arial"/>
        <family val="2"/>
      </rPr>
      <t>1.3.1.</t>
    </r>
  </si>
  <si>
    <r>
      <rPr>
        <sz val="6.5"/>
        <rFont val="Arial"/>
        <family val="2"/>
      </rPr>
      <t>Composição</t>
    </r>
  </si>
  <si>
    <r>
      <rPr>
        <sz val="6.5"/>
        <rFont val="Arial"/>
        <family val="2"/>
      </rPr>
      <t xml:space="preserve">REGULARIZAÇÃO DE SUBLEITO DE SOLO PREDOMINANTEMENTE
</t>
    </r>
    <r>
      <rPr>
        <sz val="6.5"/>
        <rFont val="Arial"/>
        <family val="2"/>
      </rPr>
      <t>ARGILOSO</t>
    </r>
  </si>
  <si>
    <r>
      <rPr>
        <sz val="6.5"/>
        <rFont val="Arial"/>
        <family val="2"/>
      </rPr>
      <t>M2</t>
    </r>
  </si>
  <si>
    <r>
      <rPr>
        <sz val="6.5"/>
        <rFont val="Arial"/>
        <family val="2"/>
      </rPr>
      <t>1.3.2.</t>
    </r>
  </si>
  <si>
    <r>
      <rPr>
        <sz val="6.5"/>
        <rFont val="Arial"/>
        <family val="2"/>
      </rPr>
      <t>1.3.3.</t>
    </r>
  </si>
  <si>
    <r>
      <rPr>
        <sz val="6.5"/>
        <rFont val="Arial"/>
        <family val="2"/>
      </rPr>
      <t xml:space="preserve">EXECUÇÃO DE PAVIMENTO EM PEDRAS POLIÉDRICAS, REJUNTAMENTO
</t>
    </r>
    <r>
      <rPr>
        <sz val="6.5"/>
        <rFont val="Arial"/>
        <family val="2"/>
      </rPr>
      <t>COM PÓ DE PEDRA</t>
    </r>
  </si>
  <si>
    <r>
      <rPr>
        <b/>
        <sz val="6.5"/>
        <rFont val="Arial"/>
        <family val="2"/>
      </rPr>
      <t>PAVIMENTAÇÃO POLIÉDRICA RUA JOSÉ DE ANCHIETA</t>
    </r>
  </si>
  <si>
    <r>
      <rPr>
        <b/>
        <sz val="6.5"/>
        <rFont val="Arial"/>
        <family val="2"/>
      </rPr>
      <t>2.1.</t>
    </r>
  </si>
  <si>
    <r>
      <rPr>
        <sz val="6.5"/>
        <rFont val="Arial"/>
        <family val="2"/>
      </rPr>
      <t>2.1.1.</t>
    </r>
  </si>
  <si>
    <r>
      <rPr>
        <sz val="6.5"/>
        <rFont val="Arial"/>
        <family val="2"/>
      </rPr>
      <t>2.1.2.</t>
    </r>
  </si>
  <si>
    <r>
      <rPr>
        <sz val="6.5"/>
        <rFont val="Arial"/>
        <family val="2"/>
      </rPr>
      <t xml:space="preserve">TUBO DE CONCRETO PARA REDES COLETORAS DE ÁGUAS PLUVIAIS, DIÂMETRO DE 500 MM, JUNTA RÍGIDA, INSTALADO EM LOCAL COM  BAIXO NÍVEL DE INTERFERÊNCIAS - FORNECIMENTO E ASSENTAMENTO.
</t>
    </r>
    <r>
      <rPr>
        <sz val="6.5"/>
        <rFont val="Arial"/>
        <family val="2"/>
      </rPr>
      <t>AF_12/2015</t>
    </r>
  </si>
  <si>
    <r>
      <rPr>
        <sz val="6.5"/>
        <rFont val="Arial"/>
        <family val="2"/>
      </rPr>
      <t>2.1.3.</t>
    </r>
  </si>
  <si>
    <r>
      <rPr>
        <sz val="6.5"/>
        <rFont val="Arial"/>
        <family val="2"/>
      </rPr>
      <t xml:space="preserve">TUBO DE CONCRETO PARA REDES COLETORAS DE ÁGUAS PLUVIAIS, DIÂMETRO DE 600 MM, JUNTA RÍGIDA, INSTALADO EM LOCAL COM  BAIXO NÍVEL DE INTERFERÊNCIAS - FORNECIMENTO E ASSENTAMENTO.
</t>
    </r>
    <r>
      <rPr>
        <sz val="6.5"/>
        <rFont val="Arial"/>
        <family val="2"/>
      </rPr>
      <t>AF_12/2015</t>
    </r>
  </si>
  <si>
    <r>
      <rPr>
        <sz val="6.5"/>
        <rFont val="Arial"/>
        <family val="2"/>
      </rPr>
      <t>2.1.4.</t>
    </r>
  </si>
  <si>
    <r>
      <rPr>
        <sz val="6.5"/>
        <rFont val="Arial"/>
        <family val="2"/>
      </rPr>
      <t>REATERRO MECANIZADO DE VALA COM RETROESCAVADEIRA (CAPACIDADE   DA   CAÇAMBA   DA RETRO: 0,26 M³/POTÊNCIA: 88 HP), LARGURA ATÉ 0,8 M, PROFUNDIDADE DE 1,5 A 3,0 M, COM SOLO (SEM SUBSTITUIÇÃO) DE 1ª CATEGORIA, COM COMPACTADOR DE SOLOS DE PERCUSSÃO AF_08/2023</t>
    </r>
  </si>
  <si>
    <r>
      <rPr>
        <sz val="6.5"/>
        <rFont val="Arial"/>
        <family val="2"/>
      </rPr>
      <t>2.1.5.</t>
    </r>
  </si>
  <si>
    <r>
      <rPr>
        <b/>
        <sz val="6.5"/>
        <rFont val="Arial"/>
        <family val="2"/>
      </rPr>
      <t>2.2.</t>
    </r>
  </si>
  <si>
    <r>
      <rPr>
        <sz val="6.5"/>
        <rFont val="Arial"/>
        <family val="2"/>
      </rPr>
      <t>2.2.1.</t>
    </r>
  </si>
  <si>
    <r>
      <rPr>
        <sz val="6.5"/>
        <rFont val="Arial"/>
        <family val="2"/>
      </rPr>
      <t>2.2.2.</t>
    </r>
  </si>
  <si>
    <r>
      <rPr>
        <sz val="6.5"/>
        <rFont val="Arial"/>
        <family val="2"/>
      </rPr>
      <t xml:space="preserve">TRANSPORTE COM CAMINHÃO BASCULANTE DE 10 M³, EM VIA URBANA
</t>
    </r>
    <r>
      <rPr>
        <sz val="6.5"/>
        <rFont val="Arial"/>
        <family val="2"/>
      </rPr>
      <t>EM LEITO NATURAL (UNIDADE: M3XKM). AF_07/2020</t>
    </r>
  </si>
  <si>
    <r>
      <rPr>
        <b/>
        <sz val="6.5"/>
        <rFont val="Arial"/>
        <family val="2"/>
      </rPr>
      <t>2.3.</t>
    </r>
  </si>
  <si>
    <r>
      <rPr>
        <sz val="6.5"/>
        <rFont val="Arial"/>
        <family val="2"/>
      </rPr>
      <t>2.3.1.</t>
    </r>
  </si>
  <si>
    <r>
      <rPr>
        <sz val="6.5"/>
        <rFont val="Arial"/>
        <family val="2"/>
      </rPr>
      <t>2.3.2.</t>
    </r>
  </si>
  <si>
    <r>
      <rPr>
        <sz val="6.5"/>
        <rFont val="Arial"/>
        <family val="2"/>
      </rPr>
      <t>2.3.3.</t>
    </r>
  </si>
  <si>
    <r>
      <rPr>
        <sz val="6.5"/>
        <rFont val="Arial"/>
        <family val="2"/>
      </rPr>
      <t>EXECUÇÃO DE PAVIMENTO EM PEDRAS POLIÉDRICAS, REJUNTAMENTO COM PÓ DE PEDRA</t>
    </r>
  </si>
  <si>
    <r>
      <rPr>
        <b/>
        <sz val="7.5"/>
        <rFont val="Arial"/>
        <family val="2"/>
      </rPr>
      <t>Foi considerado arredondamento de duas casas decimais para Quantidade; Custo Unitário; BDI; Preço Unitário; Preço Total.</t>
    </r>
  </si>
  <si>
    <r>
      <rPr>
        <sz val="6.5"/>
        <rFont val="Arial"/>
        <family val="2"/>
      </rPr>
      <t>Siglas da Composição do Investimento: RA - Rateio proporcional entre Repasse e Contrapartida; RP - 100% Repasse; CP - 100% Contrapartida; OU - 100% Outros.</t>
    </r>
  </si>
  <si>
    <r>
      <rPr>
        <u/>
        <sz val="6.5"/>
        <rFont val="Arial"/>
        <family val="2"/>
      </rPr>
      <t> CONDOR/RS                                                                   </t>
    </r>
  </si>
  <si>
    <r>
      <rPr>
        <b/>
        <sz val="6.5"/>
        <rFont val="Arial"/>
        <family val="2"/>
      </rPr>
      <t>Local</t>
    </r>
  </si>
  <si>
    <r>
      <rPr>
        <sz val="6.5"/>
        <rFont val="Arial"/>
        <family val="2"/>
      </rPr>
      <t>Responsável Técnico</t>
    </r>
  </si>
  <si>
    <r>
      <rPr>
        <b/>
        <sz val="6.5"/>
        <rFont val="Arial"/>
        <family val="2"/>
      </rPr>
      <t>Nome:</t>
    </r>
  </si>
  <si>
    <r>
      <rPr>
        <sz val="6.5"/>
        <rFont val="Arial"/>
        <family val="2"/>
      </rPr>
      <t>OLAVIO KLEINERT</t>
    </r>
  </si>
  <si>
    <r>
      <rPr>
        <u/>
        <sz val="6.5"/>
        <rFont val="Arial"/>
        <family val="2"/>
      </rPr>
      <t> segunda-feira, 18 de março de 2024                              </t>
    </r>
  </si>
  <si>
    <r>
      <rPr>
        <b/>
        <sz val="6.5"/>
        <rFont val="Arial"/>
        <family val="2"/>
      </rPr>
      <t>CREA/CAU:</t>
    </r>
  </si>
  <si>
    <r>
      <rPr>
        <b/>
        <sz val="6.5"/>
        <rFont val="Arial"/>
        <family val="2"/>
      </rPr>
      <t>Data</t>
    </r>
  </si>
  <si>
    <r>
      <rPr>
        <b/>
        <sz val="6.5"/>
        <rFont val="Arial"/>
        <family val="2"/>
      </rPr>
      <t>ART/RRT: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</si>
</sst>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00"/>
  </numFmts>
  <fonts count="18" x14ac:knownFonts="1">
    <font>
      <sz val="10"/>
      <color rgb="FF000000"/>
      <name val="Times New Roman"/>
      <charset val="204"/>
    </font>
    <font>
      <b/>
      <sz val="8"/>
      <name val="Arial"/>
    </font>
    <font>
      <sz val="6.5"/>
      <name val="Arial"/>
    </font>
    <font>
      <sz val="8"/>
      <name val="Arial"/>
    </font>
    <font>
      <b/>
      <sz val="6.5"/>
      <name val="Arial"/>
    </font>
    <font>
      <sz val="6.5"/>
      <color rgb="FF000000"/>
      <name val="Arial"/>
      <family val="2"/>
    </font>
    <font>
      <sz val="6.5"/>
      <name val="Calibri"/>
    </font>
    <font>
      <sz val="5"/>
      <name val="Calibri"/>
    </font>
    <font>
      <b/>
      <sz val="6.5"/>
      <color rgb="FF000000"/>
      <name val="Arial"/>
      <family val="2"/>
    </font>
    <font>
      <b/>
      <sz val="7.5"/>
      <name val="Arial"/>
    </font>
    <font>
      <b/>
      <sz val="8"/>
      <name val="Arial"/>
      <family val="2"/>
    </font>
    <font>
      <sz val="6.5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Calibri"/>
      <family val="2"/>
    </font>
    <font>
      <sz val="5"/>
      <name val="Calibri"/>
      <family val="2"/>
    </font>
    <font>
      <b/>
      <sz val="7.5"/>
      <name val="Arial"/>
      <family val="2"/>
    </font>
    <font>
      <u/>
      <sz val="6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959595"/>
      </patternFill>
    </fill>
    <fill>
      <patternFill patternType="solid">
        <fgColor rgb="FFC0C0C0"/>
      </patternFill>
    </fill>
    <fill>
      <patternFill patternType="solid">
        <fgColor rgb="FFCCCCFF"/>
      </patternFill>
    </fill>
    <fill>
      <patternFill patternType="solid">
        <fgColor rgb="FFFFFF99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01"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2" fillId="0" borderId="2" xfId="0" applyFont="1" applyBorder="1" applyAlignment="1">
      <alignment horizontal="right" vertical="top" wrapText="1" indent="1"/>
    </xf>
    <xf numFmtId="0" fontId="3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left" vertical="top" wrapText="1" inden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" fontId="5" fillId="0" borderId="5" xfId="0" applyNumberFormat="1" applyFont="1" applyBorder="1" applyAlignment="1">
      <alignment horizontal="left" vertical="top" shrinkToFit="1"/>
    </xf>
    <xf numFmtId="0" fontId="0" fillId="0" borderId="6" xfId="0" applyBorder="1" applyAlignment="1">
      <alignment horizontal="left" wrapText="1"/>
    </xf>
    <xf numFmtId="1" fontId="5" fillId="0" borderId="4" xfId="0" applyNumberFormat="1" applyFont="1" applyBorder="1" applyAlignment="1">
      <alignment horizontal="right" vertical="top" shrinkToFit="1"/>
    </xf>
    <xf numFmtId="0" fontId="2" fillId="0" borderId="4" xfId="0" applyFont="1" applyBorder="1" applyAlignment="1">
      <alignment horizontal="left" vertical="top" wrapText="1"/>
    </xf>
    <xf numFmtId="0" fontId="0" fillId="0" borderId="7" xfId="0" applyBorder="1" applyAlignment="1">
      <alignment horizontal="left" wrapText="1"/>
    </xf>
    <xf numFmtId="0" fontId="4" fillId="0" borderId="2" xfId="0" applyFont="1" applyBorder="1" applyAlignment="1">
      <alignment horizontal="right" vertical="top" wrapText="1" indent="1"/>
    </xf>
    <xf numFmtId="0" fontId="4" fillId="0" borderId="2" xfId="0" applyFont="1" applyBorder="1" applyAlignment="1">
      <alignment horizontal="left" vertical="top" wrapText="1" indent="2"/>
    </xf>
    <xf numFmtId="0" fontId="4" fillId="0" borderId="2" xfId="0" applyFont="1" applyBorder="1" applyAlignment="1">
      <alignment horizontal="center" vertical="top" wrapText="1"/>
    </xf>
    <xf numFmtId="10" fontId="5" fillId="0" borderId="4" xfId="0" applyNumberFormat="1" applyFont="1" applyBorder="1" applyAlignment="1">
      <alignment horizontal="right" vertical="top" indent="1" shrinkToFit="1"/>
    </xf>
    <xf numFmtId="10" fontId="5" fillId="0" borderId="4" xfId="0" applyNumberFormat="1" applyFont="1" applyBorder="1" applyAlignment="1">
      <alignment horizontal="left" vertical="top" indent="2" shrinkToFi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 indent="2"/>
    </xf>
    <xf numFmtId="0" fontId="4" fillId="0" borderId="8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 indent="1"/>
    </xf>
    <xf numFmtId="0" fontId="7" fillId="0" borderId="3" xfId="0" applyFont="1" applyBorder="1" applyAlignment="1">
      <alignment horizontal="left" vertical="top" wrapText="1"/>
    </xf>
    <xf numFmtId="0" fontId="0" fillId="2" borderId="10" xfId="0" applyFill="1" applyBorder="1" applyAlignment="1">
      <alignment horizontal="left" wrapText="1"/>
    </xf>
    <xf numFmtId="4" fontId="8" fillId="2" borderId="11" xfId="0" applyNumberFormat="1" applyFont="1" applyFill="1" applyBorder="1" applyAlignment="1">
      <alignment horizontal="right" vertical="top" shrinkToFit="1"/>
    </xf>
    <xf numFmtId="0" fontId="0" fillId="3" borderId="9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4" fillId="3" borderId="13" xfId="0" applyFont="1" applyFill="1" applyBorder="1" applyAlignment="1">
      <alignment horizontal="right" vertical="top" wrapText="1" indent="1"/>
    </xf>
    <xf numFmtId="4" fontId="8" fillId="3" borderId="13" xfId="0" applyNumberFormat="1" applyFont="1" applyFill="1" applyBorder="1" applyAlignment="1">
      <alignment horizontal="right" vertical="top" shrinkToFit="1"/>
    </xf>
    <xf numFmtId="0" fontId="0" fillId="3" borderId="11" xfId="0" applyFill="1" applyBorder="1" applyAlignment="1">
      <alignment horizontal="left" wrapText="1"/>
    </xf>
    <xf numFmtId="0" fontId="4" fillId="4" borderId="4" xfId="0" applyFont="1" applyFill="1" applyBorder="1" applyAlignment="1">
      <alignment horizontal="left" vertical="top" wrapText="1"/>
    </xf>
    <xf numFmtId="0" fontId="0" fillId="4" borderId="8" xfId="0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  <xf numFmtId="0" fontId="4" fillId="4" borderId="4" xfId="0" applyFont="1" applyFill="1" applyBorder="1" applyAlignment="1">
      <alignment horizontal="right" vertical="top" wrapText="1" indent="1"/>
    </xf>
    <xf numFmtId="0" fontId="2" fillId="0" borderId="8" xfId="0" applyFont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 wrapText="1"/>
    </xf>
    <xf numFmtId="1" fontId="5" fillId="6" borderId="8" xfId="0" applyNumberFormat="1" applyFont="1" applyFill="1" applyBorder="1" applyAlignment="1">
      <alignment horizontal="left" vertical="center" indent="2" shrinkToFit="1"/>
    </xf>
    <xf numFmtId="0" fontId="0" fillId="6" borderId="8" xfId="0" applyFill="1" applyBorder="1" applyAlignment="1">
      <alignment horizontal="left" vertical="top" wrapText="1"/>
    </xf>
    <xf numFmtId="0" fontId="2" fillId="6" borderId="8" xfId="0" applyFont="1" applyFill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right" vertical="center" shrinkToFit="1"/>
    </xf>
    <xf numFmtId="2" fontId="5" fillId="6" borderId="8" xfId="0" applyNumberFormat="1" applyFont="1" applyFill="1" applyBorder="1" applyAlignment="1">
      <alignment horizontal="right" vertical="center" shrinkToFit="1"/>
    </xf>
    <xf numFmtId="0" fontId="2" fillId="5" borderId="8" xfId="0" applyFont="1" applyFill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shrinkToFit="1"/>
    </xf>
    <xf numFmtId="0" fontId="6" fillId="5" borderId="8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top" wrapText="1"/>
    </xf>
    <xf numFmtId="0" fontId="2" fillId="5" borderId="8" xfId="0" applyFont="1" applyFill="1" applyBorder="1" applyAlignment="1">
      <alignment horizontal="center" vertical="top" wrapText="1"/>
    </xf>
    <xf numFmtId="1" fontId="5" fillId="6" borderId="8" xfId="0" applyNumberFormat="1" applyFont="1" applyFill="1" applyBorder="1" applyAlignment="1">
      <alignment horizontal="left" vertical="top" indent="2" shrinkToFit="1"/>
    </xf>
    <xf numFmtId="0" fontId="2" fillId="6" borderId="8" xfId="0" applyFont="1" applyFill="1" applyBorder="1" applyAlignment="1">
      <alignment horizontal="left" vertical="top" wrapText="1"/>
    </xf>
    <xf numFmtId="0" fontId="2" fillId="6" borderId="8" xfId="0" applyFont="1" applyFill="1" applyBorder="1" applyAlignment="1">
      <alignment horizontal="center" vertical="top" wrapText="1"/>
    </xf>
    <xf numFmtId="2" fontId="5" fillId="0" borderId="8" xfId="0" applyNumberFormat="1" applyFont="1" applyBorder="1" applyAlignment="1">
      <alignment horizontal="right" vertical="top" shrinkToFit="1"/>
    </xf>
    <xf numFmtId="2" fontId="5" fillId="6" borderId="8" xfId="0" applyNumberFormat="1" applyFont="1" applyFill="1" applyBorder="1" applyAlignment="1">
      <alignment horizontal="right" vertical="top" shrinkToFit="1"/>
    </xf>
    <xf numFmtId="0" fontId="2" fillId="5" borderId="8" xfId="0" applyFont="1" applyFill="1" applyBorder="1" applyAlignment="1">
      <alignment horizontal="right" vertical="top" wrapText="1" indent="1"/>
    </xf>
    <xf numFmtId="4" fontId="5" fillId="0" borderId="8" xfId="0" applyNumberFormat="1" applyFont="1" applyBorder="1" applyAlignment="1">
      <alignment horizontal="right" vertical="top" shrinkToFit="1"/>
    </xf>
    <xf numFmtId="4" fontId="5" fillId="6" borderId="8" xfId="0" applyNumberFormat="1" applyFont="1" applyFill="1" applyBorder="1" applyAlignment="1">
      <alignment horizontal="right" vertical="center" shrinkToFit="1"/>
    </xf>
    <xf numFmtId="0" fontId="4" fillId="4" borderId="8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right" vertical="top" wrapText="1" indent="1"/>
    </xf>
    <xf numFmtId="4" fontId="8" fillId="4" borderId="8" xfId="0" applyNumberFormat="1" applyFont="1" applyFill="1" applyBorder="1" applyAlignment="1">
      <alignment horizontal="right" vertical="top" shrinkToFit="1"/>
    </xf>
    <xf numFmtId="0" fontId="6" fillId="5" borderId="8" xfId="0" applyFont="1" applyFill="1" applyBorder="1" applyAlignment="1">
      <alignment horizontal="right" vertical="top" wrapText="1"/>
    </xf>
    <xf numFmtId="165" fontId="5" fillId="6" borderId="8" xfId="0" applyNumberFormat="1" applyFont="1" applyFill="1" applyBorder="1" applyAlignment="1">
      <alignment horizontal="center" vertical="top" shrinkToFit="1"/>
    </xf>
    <xf numFmtId="0" fontId="4" fillId="4" borderId="11" xfId="0" applyFont="1" applyFill="1" applyBorder="1" applyAlignment="1">
      <alignment horizontal="left" vertical="top" wrapText="1"/>
    </xf>
    <xf numFmtId="0" fontId="6" fillId="5" borderId="11" xfId="0" applyFont="1" applyFill="1" applyBorder="1" applyAlignment="1">
      <alignment horizontal="right" vertical="center" wrapText="1"/>
    </xf>
    <xf numFmtId="0" fontId="6" fillId="5" borderId="11" xfId="0" applyFont="1" applyFill="1" applyBorder="1" applyAlignment="1">
      <alignment horizontal="righ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wrapText="1"/>
    </xf>
    <xf numFmtId="3" fontId="5" fillId="0" borderId="0" xfId="0" applyNumberFormat="1" applyFont="1" applyAlignment="1">
      <alignment horizontal="left" vertical="top" shrinkToFit="1"/>
    </xf>
    <xf numFmtId="1" fontId="5" fillId="0" borderId="0" xfId="0" applyNumberFormat="1" applyFont="1" applyAlignment="1">
      <alignment horizontal="right" vertical="top" shrinkToFit="1"/>
    </xf>
    <xf numFmtId="0" fontId="2" fillId="0" borderId="0" xfId="0" applyFont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 wrapText="1"/>
    </xf>
    <xf numFmtId="0" fontId="0" fillId="6" borderId="7" xfId="0" applyFill="1" applyBorder="1" applyAlignment="1">
      <alignment horizontal="left" vertical="top" wrapText="1"/>
    </xf>
    <xf numFmtId="0" fontId="0" fillId="6" borderId="6" xfId="0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164" fontId="8" fillId="3" borderId="13" xfId="0" applyNumberFormat="1" applyFont="1" applyFill="1" applyBorder="1" applyAlignment="1">
      <alignment horizontal="left" vertical="top" shrinkToFit="1"/>
    </xf>
    <xf numFmtId="164" fontId="8" fillId="3" borderId="12" xfId="0" applyNumberFormat="1" applyFont="1" applyFill="1" applyBorder="1" applyAlignment="1">
      <alignment horizontal="left" vertical="top" shrinkToFit="1"/>
    </xf>
    <xf numFmtId="0" fontId="4" fillId="3" borderId="14" xfId="0" applyFont="1" applyFill="1" applyBorder="1" applyAlignment="1">
      <alignment horizontal="left" vertical="top" wrapText="1" indent="8"/>
    </xf>
    <xf numFmtId="0" fontId="4" fillId="3" borderId="13" xfId="0" applyFont="1" applyFill="1" applyBorder="1" applyAlignment="1">
      <alignment horizontal="left" vertical="top" wrapText="1" indent="8"/>
    </xf>
    <xf numFmtId="0" fontId="4" fillId="3" borderId="12" xfId="0" applyFont="1" applyFill="1" applyBorder="1" applyAlignment="1">
      <alignment horizontal="left" vertical="top" wrapText="1" indent="8"/>
    </xf>
    <xf numFmtId="0" fontId="6" fillId="0" borderId="0" xfId="0" applyFont="1" applyAlignment="1">
      <alignment horizontal="left" textRotation="90" wrapText="1"/>
    </xf>
    <xf numFmtId="0" fontId="7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46653</xdr:colOff>
      <xdr:row>0</xdr:row>
      <xdr:rowOff>17188</xdr:rowOff>
    </xdr:from>
    <xdr:ext cx="1232535" cy="217804"/>
    <xdr:grpSp>
      <xdr:nvGrpSpPr>
        <xdr:cNvPr id="2" name="Group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46653" y="17188"/>
          <a:ext cx="1232535" cy="217804"/>
          <a:chOff x="0" y="0"/>
          <a:chExt cx="1232535" cy="217804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/>
        </xdr:nvSpPr>
        <xdr:spPr>
          <a:xfrm>
            <a:off x="-5" y="6"/>
            <a:ext cx="1232535" cy="217804"/>
          </a:xfrm>
          <a:custGeom>
            <a:avLst/>
            <a:gdLst/>
            <a:ahLst/>
            <a:cxnLst/>
            <a:rect l="0" t="0" r="0" b="0"/>
            <a:pathLst>
              <a:path w="1232535" h="217804">
                <a:moveTo>
                  <a:pt x="223240" y="7251"/>
                </a:moveTo>
                <a:lnTo>
                  <a:pt x="217284" y="4838"/>
                </a:lnTo>
                <a:lnTo>
                  <a:pt x="208356" y="4838"/>
                </a:lnTo>
                <a:lnTo>
                  <a:pt x="202399" y="2425"/>
                </a:lnTo>
                <a:lnTo>
                  <a:pt x="193471" y="0"/>
                </a:lnTo>
                <a:lnTo>
                  <a:pt x="133946" y="0"/>
                </a:lnTo>
                <a:lnTo>
                  <a:pt x="80365" y="16929"/>
                </a:lnTo>
                <a:lnTo>
                  <a:pt x="38696" y="48387"/>
                </a:lnTo>
                <a:lnTo>
                  <a:pt x="8928" y="87096"/>
                </a:lnTo>
                <a:lnTo>
                  <a:pt x="0" y="133057"/>
                </a:lnTo>
                <a:lnTo>
                  <a:pt x="5956" y="152425"/>
                </a:lnTo>
                <a:lnTo>
                  <a:pt x="26784" y="188709"/>
                </a:lnTo>
                <a:lnTo>
                  <a:pt x="65481" y="210489"/>
                </a:lnTo>
                <a:lnTo>
                  <a:pt x="89293" y="217741"/>
                </a:lnTo>
                <a:lnTo>
                  <a:pt x="148831" y="217741"/>
                </a:lnTo>
                <a:lnTo>
                  <a:pt x="160731" y="215328"/>
                </a:lnTo>
                <a:lnTo>
                  <a:pt x="169659" y="215328"/>
                </a:lnTo>
                <a:lnTo>
                  <a:pt x="178587" y="212902"/>
                </a:lnTo>
                <a:lnTo>
                  <a:pt x="184543" y="210489"/>
                </a:lnTo>
                <a:lnTo>
                  <a:pt x="202399" y="130644"/>
                </a:lnTo>
                <a:lnTo>
                  <a:pt x="196443" y="135483"/>
                </a:lnTo>
                <a:lnTo>
                  <a:pt x="190500" y="137909"/>
                </a:lnTo>
                <a:lnTo>
                  <a:pt x="181559" y="142748"/>
                </a:lnTo>
                <a:lnTo>
                  <a:pt x="175615" y="145161"/>
                </a:lnTo>
                <a:lnTo>
                  <a:pt x="166687" y="147586"/>
                </a:lnTo>
                <a:lnTo>
                  <a:pt x="160731" y="149999"/>
                </a:lnTo>
                <a:lnTo>
                  <a:pt x="133946" y="149999"/>
                </a:lnTo>
                <a:lnTo>
                  <a:pt x="125018" y="147586"/>
                </a:lnTo>
                <a:lnTo>
                  <a:pt x="116078" y="142748"/>
                </a:lnTo>
                <a:lnTo>
                  <a:pt x="104178" y="133057"/>
                </a:lnTo>
                <a:lnTo>
                  <a:pt x="98221" y="118554"/>
                </a:lnTo>
                <a:lnTo>
                  <a:pt x="98221" y="108877"/>
                </a:lnTo>
                <a:lnTo>
                  <a:pt x="127990" y="74993"/>
                </a:lnTo>
                <a:lnTo>
                  <a:pt x="148831" y="67741"/>
                </a:lnTo>
                <a:lnTo>
                  <a:pt x="166687" y="67741"/>
                </a:lnTo>
                <a:lnTo>
                  <a:pt x="175615" y="70167"/>
                </a:lnTo>
                <a:lnTo>
                  <a:pt x="181559" y="70167"/>
                </a:lnTo>
                <a:lnTo>
                  <a:pt x="187528" y="72580"/>
                </a:lnTo>
                <a:lnTo>
                  <a:pt x="193471" y="77419"/>
                </a:lnTo>
                <a:lnTo>
                  <a:pt x="199428" y="79844"/>
                </a:lnTo>
                <a:lnTo>
                  <a:pt x="211328" y="89509"/>
                </a:lnTo>
                <a:lnTo>
                  <a:pt x="223240" y="7251"/>
                </a:lnTo>
                <a:close/>
              </a:path>
              <a:path w="1232535" h="217804">
                <a:moveTo>
                  <a:pt x="488149" y="215328"/>
                </a:moveTo>
                <a:lnTo>
                  <a:pt x="481457" y="188709"/>
                </a:lnTo>
                <a:lnTo>
                  <a:pt x="468668" y="137909"/>
                </a:lnTo>
                <a:lnTo>
                  <a:pt x="452221" y="72580"/>
                </a:lnTo>
                <a:lnTo>
                  <a:pt x="434568" y="2425"/>
                </a:lnTo>
                <a:lnTo>
                  <a:pt x="375043" y="2425"/>
                </a:lnTo>
                <a:lnTo>
                  <a:pt x="375043" y="137909"/>
                </a:lnTo>
                <a:lnTo>
                  <a:pt x="339318" y="137909"/>
                </a:lnTo>
                <a:lnTo>
                  <a:pt x="369087" y="72580"/>
                </a:lnTo>
                <a:lnTo>
                  <a:pt x="372059" y="72580"/>
                </a:lnTo>
                <a:lnTo>
                  <a:pt x="372059" y="101612"/>
                </a:lnTo>
                <a:lnTo>
                  <a:pt x="375043" y="137909"/>
                </a:lnTo>
                <a:lnTo>
                  <a:pt x="375043" y="2425"/>
                </a:lnTo>
                <a:lnTo>
                  <a:pt x="330390" y="2425"/>
                </a:lnTo>
                <a:lnTo>
                  <a:pt x="196443" y="215328"/>
                </a:lnTo>
                <a:lnTo>
                  <a:pt x="297649" y="215328"/>
                </a:lnTo>
                <a:lnTo>
                  <a:pt x="312534" y="188709"/>
                </a:lnTo>
                <a:lnTo>
                  <a:pt x="383971" y="188709"/>
                </a:lnTo>
                <a:lnTo>
                  <a:pt x="386943" y="215328"/>
                </a:lnTo>
                <a:lnTo>
                  <a:pt x="488149" y="215328"/>
                </a:lnTo>
                <a:close/>
              </a:path>
              <a:path w="1232535" h="217804">
                <a:moveTo>
                  <a:pt x="639953" y="2425"/>
                </a:moveTo>
                <a:lnTo>
                  <a:pt x="544703" y="2425"/>
                </a:lnTo>
                <a:lnTo>
                  <a:pt x="503034" y="215328"/>
                </a:lnTo>
                <a:lnTo>
                  <a:pt x="598271" y="215328"/>
                </a:lnTo>
                <a:lnTo>
                  <a:pt x="639953" y="2425"/>
                </a:lnTo>
                <a:close/>
              </a:path>
              <a:path w="1232535" h="217804">
                <a:moveTo>
                  <a:pt x="1232242" y="215328"/>
                </a:moveTo>
                <a:lnTo>
                  <a:pt x="1225550" y="188709"/>
                </a:lnTo>
                <a:lnTo>
                  <a:pt x="1212773" y="137909"/>
                </a:lnTo>
                <a:lnTo>
                  <a:pt x="1196327" y="72580"/>
                </a:lnTo>
                <a:lnTo>
                  <a:pt x="1178674" y="2425"/>
                </a:lnTo>
                <a:lnTo>
                  <a:pt x="1119162" y="2425"/>
                </a:lnTo>
                <a:lnTo>
                  <a:pt x="1119162" y="137909"/>
                </a:lnTo>
                <a:lnTo>
                  <a:pt x="1080490" y="137909"/>
                </a:lnTo>
                <a:lnTo>
                  <a:pt x="1110208" y="72580"/>
                </a:lnTo>
                <a:lnTo>
                  <a:pt x="1116152" y="72580"/>
                </a:lnTo>
                <a:lnTo>
                  <a:pt x="1116152" y="101612"/>
                </a:lnTo>
                <a:lnTo>
                  <a:pt x="1119162" y="137909"/>
                </a:lnTo>
                <a:lnTo>
                  <a:pt x="1119162" y="2425"/>
                </a:lnTo>
                <a:lnTo>
                  <a:pt x="1074547" y="2425"/>
                </a:lnTo>
                <a:lnTo>
                  <a:pt x="940549" y="215328"/>
                </a:lnTo>
                <a:lnTo>
                  <a:pt x="1041742" y="215328"/>
                </a:lnTo>
                <a:lnTo>
                  <a:pt x="1053706" y="188709"/>
                </a:lnTo>
                <a:lnTo>
                  <a:pt x="1125105" y="188709"/>
                </a:lnTo>
                <a:lnTo>
                  <a:pt x="1131049" y="215328"/>
                </a:lnTo>
                <a:lnTo>
                  <a:pt x="1232242" y="215328"/>
                </a:lnTo>
                <a:close/>
              </a:path>
            </a:pathLst>
          </a:custGeom>
          <a:solidFill>
            <a:srgbClr val="1F1A17"/>
          </a:solidFill>
        </xdr:spPr>
      </xdr:sp>
      <xdr:pic>
        <xdr:nvPicPr>
          <xdr:cNvPr id="4" name="image1.png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2090" y="2421"/>
            <a:ext cx="366082" cy="212905"/>
          </a:xfrm>
          <a:prstGeom prst="rect">
            <a:avLst/>
          </a:prstGeom>
        </xdr:spPr>
      </xdr:pic>
    </xdr:grpSp>
    <xdr:clientData/>
  </xdr:oneCellAnchor>
  <xdr:oneCellAnchor>
    <xdr:from>
      <xdr:col>10</xdr:col>
      <xdr:colOff>13461</xdr:colOff>
      <xdr:row>39</xdr:row>
      <xdr:rowOff>0</xdr:rowOff>
    </xdr:from>
    <xdr:ext cx="9525" cy="12192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0" y="0"/>
          <a:ext cx="9525" cy="121920"/>
        </a:xfrm>
        <a:custGeom>
          <a:avLst/>
          <a:gdLst/>
          <a:ahLst/>
          <a:cxnLst/>
          <a:rect l="0" t="0" r="0" b="0"/>
          <a:pathLst>
            <a:path w="9525" h="121920">
              <a:moveTo>
                <a:pt x="9143" y="0"/>
              </a:moveTo>
              <a:lnTo>
                <a:pt x="0" y="0"/>
              </a:lnTo>
              <a:lnTo>
                <a:pt x="0" y="121920"/>
              </a:lnTo>
              <a:lnTo>
                <a:pt x="9143" y="121920"/>
              </a:lnTo>
              <a:lnTo>
                <a:pt x="914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G37" sqref="G37:G39"/>
    </sheetView>
  </sheetViews>
  <sheetFormatPr defaultRowHeight="12.75" x14ac:dyDescent="0.2"/>
  <cols>
    <col min="1" max="1" width="10.5" customWidth="1"/>
    <col min="2" max="3" width="14" customWidth="1"/>
    <col min="4" max="4" width="56" customWidth="1"/>
    <col min="5" max="5" width="9.33203125" customWidth="1"/>
    <col min="6" max="7" width="12.6640625" customWidth="1"/>
    <col min="8" max="8" width="9.33203125" customWidth="1"/>
    <col min="9" max="10" width="12.6640625" customWidth="1"/>
    <col min="11" max="11" width="3.33203125" customWidth="1"/>
  </cols>
  <sheetData>
    <row r="1" spans="1:11" ht="12" customHeight="1" x14ac:dyDescent="0.2">
      <c r="A1" s="1"/>
      <c r="B1" s="1"/>
      <c r="C1" s="1"/>
      <c r="D1" s="2" t="s">
        <v>0</v>
      </c>
      <c r="E1" s="1"/>
      <c r="F1" s="1"/>
      <c r="G1" s="1"/>
      <c r="H1" s="1"/>
      <c r="I1" s="3"/>
      <c r="J1" s="4" t="s">
        <v>1</v>
      </c>
      <c r="K1" s="75"/>
    </row>
    <row r="2" spans="1:11" ht="11.25" customHeight="1" x14ac:dyDescent="0.2">
      <c r="A2" s="1"/>
      <c r="B2" s="1"/>
      <c r="C2" s="1"/>
      <c r="D2" s="5" t="s">
        <v>2</v>
      </c>
      <c r="E2" s="1"/>
      <c r="F2" s="1"/>
      <c r="G2" s="1"/>
      <c r="H2" s="1"/>
      <c r="I2" s="3"/>
      <c r="J2" s="6" t="s">
        <v>3</v>
      </c>
      <c r="K2" s="75"/>
    </row>
    <row r="3" spans="1:11" ht="8.25" customHeight="1" x14ac:dyDescent="0.2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9" customHeight="1" x14ac:dyDescent="0.2">
      <c r="A4" s="95" t="s">
        <v>4</v>
      </c>
      <c r="B4" s="96"/>
      <c r="C4" s="7" t="s">
        <v>5</v>
      </c>
      <c r="D4" s="7" t="s">
        <v>6</v>
      </c>
      <c r="E4" s="95" t="s">
        <v>7</v>
      </c>
      <c r="F4" s="97"/>
      <c r="G4" s="97"/>
      <c r="H4" s="1"/>
      <c r="I4" s="1"/>
      <c r="J4" s="3"/>
      <c r="K4" s="75"/>
    </row>
    <row r="5" spans="1:11" ht="9" customHeight="1" x14ac:dyDescent="0.2">
      <c r="A5" s="9">
        <v>0</v>
      </c>
      <c r="B5" s="10"/>
      <c r="C5" s="11">
        <v>0</v>
      </c>
      <c r="D5" s="12" t="s">
        <v>8</v>
      </c>
      <c r="E5" s="98" t="s">
        <v>9</v>
      </c>
      <c r="F5" s="100"/>
      <c r="G5" s="13"/>
      <c r="H5" s="13"/>
      <c r="I5" s="13"/>
      <c r="J5" s="10"/>
      <c r="K5" s="75"/>
    </row>
    <row r="6" spans="1:11" ht="5.25" customHeight="1" x14ac:dyDescent="0.2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9" customHeight="1" x14ac:dyDescent="0.2">
      <c r="A7" s="95" t="s">
        <v>10</v>
      </c>
      <c r="B7" s="96"/>
      <c r="C7" s="7" t="s">
        <v>11</v>
      </c>
      <c r="D7" s="7" t="s">
        <v>12</v>
      </c>
      <c r="E7" s="95" t="s">
        <v>13</v>
      </c>
      <c r="F7" s="97"/>
      <c r="G7" s="3"/>
      <c r="H7" s="14" t="s">
        <v>14</v>
      </c>
      <c r="I7" s="15" t="s">
        <v>15</v>
      </c>
      <c r="J7" s="16" t="s">
        <v>16</v>
      </c>
      <c r="K7" s="75"/>
    </row>
    <row r="8" spans="1:11" ht="9" customHeight="1" x14ac:dyDescent="0.2">
      <c r="A8" s="98" t="s">
        <v>17</v>
      </c>
      <c r="B8" s="99"/>
      <c r="C8" s="12" t="s">
        <v>18</v>
      </c>
      <c r="D8" s="12" t="s">
        <v>19</v>
      </c>
      <c r="E8" s="98" t="s">
        <v>20</v>
      </c>
      <c r="F8" s="100"/>
      <c r="G8" s="10"/>
      <c r="H8" s="17">
        <v>0.28170000000000001</v>
      </c>
      <c r="I8" s="18">
        <v>0</v>
      </c>
      <c r="J8" s="18">
        <v>0</v>
      </c>
      <c r="K8" s="75"/>
    </row>
    <row r="9" spans="1:11" ht="33" customHeight="1" x14ac:dyDescent="0.2">
      <c r="A9" s="90" t="s">
        <v>21</v>
      </c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1:11" ht="23.1" customHeight="1" x14ac:dyDescent="0.2">
      <c r="A10" s="19" t="s">
        <v>22</v>
      </c>
      <c r="B10" s="19" t="s">
        <v>23</v>
      </c>
      <c r="C10" s="20" t="s">
        <v>24</v>
      </c>
      <c r="D10" s="19" t="s">
        <v>25</v>
      </c>
      <c r="E10" s="19" t="s">
        <v>26</v>
      </c>
      <c r="F10" s="21" t="s">
        <v>27</v>
      </c>
      <c r="G10" s="22" t="s">
        <v>28</v>
      </c>
      <c r="H10" s="23" t="s">
        <v>29</v>
      </c>
      <c r="I10" s="22" t="s">
        <v>30</v>
      </c>
      <c r="J10" s="24" t="s">
        <v>31</v>
      </c>
      <c r="K10" s="91" t="s">
        <v>32</v>
      </c>
    </row>
    <row r="11" spans="1:11" ht="9" customHeight="1" x14ac:dyDescent="0.2">
      <c r="A11" s="93" t="s">
        <v>33</v>
      </c>
      <c r="B11" s="94"/>
      <c r="C11" s="26"/>
      <c r="D11" s="26"/>
      <c r="E11" s="26"/>
      <c r="F11" s="26"/>
      <c r="G11" s="26"/>
      <c r="H11" s="26"/>
      <c r="I11" s="26"/>
      <c r="J11" s="27">
        <f>J12+J26</f>
        <v>0</v>
      </c>
      <c r="K11" s="92"/>
    </row>
    <row r="12" spans="1:11" ht="9" customHeight="1" x14ac:dyDescent="0.2">
      <c r="A12" s="85">
        <v>1</v>
      </c>
      <c r="B12" s="86"/>
      <c r="C12" s="87" t="s">
        <v>34</v>
      </c>
      <c r="D12" s="88"/>
      <c r="E12" s="89"/>
      <c r="F12" s="28"/>
      <c r="G12" s="29"/>
      <c r="H12" s="29"/>
      <c r="I12" s="30" t="s">
        <v>35</v>
      </c>
      <c r="J12" s="31">
        <f>J13+J19+J22</f>
        <v>0</v>
      </c>
      <c r="K12" s="32"/>
    </row>
    <row r="13" spans="1:11" ht="9" customHeight="1" x14ac:dyDescent="0.2">
      <c r="A13" s="33" t="s">
        <v>36</v>
      </c>
      <c r="B13" s="34"/>
      <c r="C13" s="34"/>
      <c r="D13" s="33" t="s">
        <v>37</v>
      </c>
      <c r="E13" s="34"/>
      <c r="F13" s="34"/>
      <c r="G13" s="35"/>
      <c r="H13" s="35"/>
      <c r="I13" s="36" t="s">
        <v>35</v>
      </c>
      <c r="J13" s="59">
        <f>SUM(J14:J18)</f>
        <v>0</v>
      </c>
      <c r="K13" s="34"/>
    </row>
    <row r="14" spans="1:11" ht="41.1" customHeight="1" x14ac:dyDescent="0.2">
      <c r="A14" s="37" t="s">
        <v>38</v>
      </c>
      <c r="B14" s="38" t="s">
        <v>39</v>
      </c>
      <c r="C14" s="39">
        <v>90100</v>
      </c>
      <c r="D14" s="40" t="s">
        <v>40</v>
      </c>
      <c r="E14" s="41" t="s">
        <v>41</v>
      </c>
      <c r="F14" s="42">
        <v>371</v>
      </c>
      <c r="G14" s="43"/>
      <c r="H14" s="44" t="s">
        <v>42</v>
      </c>
      <c r="I14" s="42">
        <f>ROUND(G14+G14*$H$8,2)</f>
        <v>0</v>
      </c>
      <c r="J14" s="45">
        <f>ROUND(I14*F14,2)</f>
        <v>0</v>
      </c>
      <c r="K14" s="46" t="s">
        <v>43</v>
      </c>
    </row>
    <row r="15" spans="1:11" ht="33.950000000000003" customHeight="1" x14ac:dyDescent="0.2">
      <c r="A15" s="47" t="s">
        <v>44</v>
      </c>
      <c r="B15" s="48" t="s">
        <v>39</v>
      </c>
      <c r="C15" s="49">
        <v>92219</v>
      </c>
      <c r="D15" s="50" t="s">
        <v>45</v>
      </c>
      <c r="E15" s="51" t="s">
        <v>46</v>
      </c>
      <c r="F15" s="52">
        <v>40</v>
      </c>
      <c r="G15" s="53"/>
      <c r="H15" s="54" t="s">
        <v>42</v>
      </c>
      <c r="I15" s="42">
        <f t="shared" ref="I15:I18" si="0">ROUND(G15+G15*$H$8,2)</f>
        <v>0</v>
      </c>
      <c r="J15" s="45">
        <f t="shared" ref="J15:J18" si="1">ROUND(I15*F15,2)</f>
        <v>0</v>
      </c>
      <c r="K15" s="46" t="s">
        <v>43</v>
      </c>
    </row>
    <row r="16" spans="1:11" ht="33" customHeight="1" x14ac:dyDescent="0.2">
      <c r="A16" s="47" t="s">
        <v>47</v>
      </c>
      <c r="B16" s="48" t="s">
        <v>39</v>
      </c>
      <c r="C16" s="49">
        <v>92226</v>
      </c>
      <c r="D16" s="40" t="s">
        <v>48</v>
      </c>
      <c r="E16" s="51" t="s">
        <v>46</v>
      </c>
      <c r="F16" s="52">
        <v>105</v>
      </c>
      <c r="G16" s="53"/>
      <c r="H16" s="54" t="s">
        <v>42</v>
      </c>
      <c r="I16" s="42">
        <f t="shared" si="0"/>
        <v>0</v>
      </c>
      <c r="J16" s="45">
        <f t="shared" si="1"/>
        <v>0</v>
      </c>
      <c r="K16" s="46" t="s">
        <v>43</v>
      </c>
    </row>
    <row r="17" spans="1:11" ht="42" customHeight="1" x14ac:dyDescent="0.2">
      <c r="A17" s="37" t="s">
        <v>49</v>
      </c>
      <c r="B17" s="38" t="s">
        <v>39</v>
      </c>
      <c r="C17" s="39">
        <v>93380</v>
      </c>
      <c r="D17" s="40" t="s">
        <v>50</v>
      </c>
      <c r="E17" s="41" t="s">
        <v>41</v>
      </c>
      <c r="F17" s="42">
        <v>197.5</v>
      </c>
      <c r="G17" s="43"/>
      <c r="H17" s="44" t="s">
        <v>42</v>
      </c>
      <c r="I17" s="42">
        <f t="shared" si="0"/>
        <v>0</v>
      </c>
      <c r="J17" s="45">
        <f t="shared" si="1"/>
        <v>0</v>
      </c>
      <c r="K17" s="46" t="s">
        <v>43</v>
      </c>
    </row>
    <row r="18" spans="1:11" ht="24.95" customHeight="1" x14ac:dyDescent="0.2">
      <c r="A18" s="37" t="s">
        <v>51</v>
      </c>
      <c r="B18" s="38" t="s">
        <v>39</v>
      </c>
      <c r="C18" s="39">
        <v>97961</v>
      </c>
      <c r="D18" s="40" t="s">
        <v>52</v>
      </c>
      <c r="E18" s="41" t="s">
        <v>53</v>
      </c>
      <c r="F18" s="42">
        <v>5</v>
      </c>
      <c r="G18" s="56"/>
      <c r="H18" s="44" t="s">
        <v>42</v>
      </c>
      <c r="I18" s="42">
        <f t="shared" si="0"/>
        <v>0</v>
      </c>
      <c r="J18" s="45">
        <f t="shared" si="1"/>
        <v>0</v>
      </c>
      <c r="K18" s="46" t="s">
        <v>43</v>
      </c>
    </row>
    <row r="19" spans="1:11" ht="9" customHeight="1" x14ac:dyDescent="0.2">
      <c r="A19" s="57" t="s">
        <v>54</v>
      </c>
      <c r="B19" s="34"/>
      <c r="C19" s="34"/>
      <c r="D19" s="57" t="s">
        <v>55</v>
      </c>
      <c r="E19" s="34"/>
      <c r="F19" s="34"/>
      <c r="G19" s="34"/>
      <c r="H19" s="34"/>
      <c r="I19" s="58" t="s">
        <v>35</v>
      </c>
      <c r="J19" s="59">
        <f>SUM(J20:J21)</f>
        <v>0</v>
      </c>
      <c r="K19" s="34"/>
    </row>
    <row r="20" spans="1:11" ht="41.1" customHeight="1" x14ac:dyDescent="0.2">
      <c r="A20" s="37" t="s">
        <v>56</v>
      </c>
      <c r="B20" s="38" t="s">
        <v>39</v>
      </c>
      <c r="C20" s="39">
        <v>94273</v>
      </c>
      <c r="D20" s="50" t="s">
        <v>57</v>
      </c>
      <c r="E20" s="41" t="s">
        <v>46</v>
      </c>
      <c r="F20" s="42">
        <v>286.54000000000002</v>
      </c>
      <c r="G20" s="43"/>
      <c r="H20" s="44" t="s">
        <v>42</v>
      </c>
      <c r="I20" s="42">
        <f t="shared" ref="I20:I21" si="2">ROUND(G20+G20*$H$8,2)</f>
        <v>0</v>
      </c>
      <c r="J20" s="45">
        <f t="shared" ref="J20:J21" si="3">ROUND(I20*F20,2)</f>
        <v>0</v>
      </c>
      <c r="K20" s="46" t="s">
        <v>43</v>
      </c>
    </row>
    <row r="21" spans="1:11" ht="17.100000000000001" customHeight="1" x14ac:dyDescent="0.2">
      <c r="A21" s="47" t="s">
        <v>58</v>
      </c>
      <c r="B21" s="48" t="s">
        <v>39</v>
      </c>
      <c r="C21" s="49">
        <v>93588</v>
      </c>
      <c r="D21" s="50" t="s">
        <v>59</v>
      </c>
      <c r="E21" s="51" t="s">
        <v>60</v>
      </c>
      <c r="F21" s="52">
        <v>232</v>
      </c>
      <c r="G21" s="53"/>
      <c r="H21" s="54" t="s">
        <v>42</v>
      </c>
      <c r="I21" s="42">
        <f t="shared" si="2"/>
        <v>0</v>
      </c>
      <c r="J21" s="45">
        <f t="shared" si="3"/>
        <v>0</v>
      </c>
      <c r="K21" s="60" t="s">
        <v>43</v>
      </c>
    </row>
    <row r="22" spans="1:11" ht="9" customHeight="1" x14ac:dyDescent="0.2">
      <c r="A22" s="57" t="s">
        <v>61</v>
      </c>
      <c r="B22" s="34"/>
      <c r="C22" s="34"/>
      <c r="D22" s="57" t="s">
        <v>62</v>
      </c>
      <c r="E22" s="34"/>
      <c r="F22" s="34"/>
      <c r="G22" s="34"/>
      <c r="H22" s="34"/>
      <c r="I22" s="58" t="s">
        <v>35</v>
      </c>
      <c r="J22" s="59">
        <f>SUM(J23:J25)</f>
        <v>0</v>
      </c>
      <c r="K22" s="34"/>
    </row>
    <row r="23" spans="1:11" ht="18" customHeight="1" x14ac:dyDescent="0.2">
      <c r="A23" s="47" t="s">
        <v>63</v>
      </c>
      <c r="B23" s="48" t="s">
        <v>64</v>
      </c>
      <c r="C23" s="61">
        <v>1</v>
      </c>
      <c r="D23" s="40" t="s">
        <v>65</v>
      </c>
      <c r="E23" s="51" t="s">
        <v>66</v>
      </c>
      <c r="F23" s="55">
        <v>1289.43</v>
      </c>
      <c r="G23" s="53"/>
      <c r="H23" s="54" t="s">
        <v>42</v>
      </c>
      <c r="I23" s="42">
        <f t="shared" ref="I23:I25" si="4">ROUND(G23+G23*$H$8,2)</f>
        <v>0</v>
      </c>
      <c r="J23" s="45">
        <f t="shared" ref="J23:J25" si="5">ROUND(I23*F23,2)</f>
        <v>0</v>
      </c>
      <c r="K23" s="60" t="s">
        <v>43</v>
      </c>
    </row>
    <row r="24" spans="1:11" ht="17.100000000000001" customHeight="1" x14ac:dyDescent="0.2">
      <c r="A24" s="47" t="s">
        <v>67</v>
      </c>
      <c r="B24" s="48" t="s">
        <v>39</v>
      </c>
      <c r="C24" s="49">
        <v>93588</v>
      </c>
      <c r="D24" s="50" t="s">
        <v>59</v>
      </c>
      <c r="E24" s="51" t="s">
        <v>60</v>
      </c>
      <c r="F24" s="55">
        <v>2785.17</v>
      </c>
      <c r="G24" s="53"/>
      <c r="H24" s="54" t="s">
        <v>42</v>
      </c>
      <c r="I24" s="42">
        <f t="shared" si="4"/>
        <v>0</v>
      </c>
      <c r="J24" s="45">
        <f t="shared" si="5"/>
        <v>0</v>
      </c>
      <c r="K24" s="60" t="s">
        <v>43</v>
      </c>
    </row>
    <row r="25" spans="1:11" ht="18" customHeight="1" x14ac:dyDescent="0.2">
      <c r="A25" s="47" t="s">
        <v>68</v>
      </c>
      <c r="B25" s="48" t="s">
        <v>64</v>
      </c>
      <c r="C25" s="61">
        <v>2</v>
      </c>
      <c r="D25" s="40" t="s">
        <v>69</v>
      </c>
      <c r="E25" s="51" t="s">
        <v>66</v>
      </c>
      <c r="F25" s="55">
        <v>1289.43</v>
      </c>
      <c r="G25" s="53"/>
      <c r="H25" s="54" t="s">
        <v>42</v>
      </c>
      <c r="I25" s="42">
        <f t="shared" si="4"/>
        <v>0</v>
      </c>
      <c r="J25" s="45">
        <f t="shared" si="5"/>
        <v>0</v>
      </c>
      <c r="K25" s="60" t="s">
        <v>43</v>
      </c>
    </row>
    <row r="26" spans="1:11" ht="9" customHeight="1" x14ac:dyDescent="0.2">
      <c r="A26" s="85">
        <v>2</v>
      </c>
      <c r="B26" s="86"/>
      <c r="C26" s="87" t="s">
        <v>70</v>
      </c>
      <c r="D26" s="88"/>
      <c r="E26" s="89"/>
      <c r="F26" s="28"/>
      <c r="G26" s="29"/>
      <c r="H26" s="29"/>
      <c r="I26" s="30" t="s">
        <v>35</v>
      </c>
      <c r="J26" s="31">
        <f>J27+J33+J36</f>
        <v>0</v>
      </c>
      <c r="K26" s="32"/>
    </row>
    <row r="27" spans="1:11" ht="9" customHeight="1" x14ac:dyDescent="0.2">
      <c r="A27" s="33" t="s">
        <v>71</v>
      </c>
      <c r="B27" s="34"/>
      <c r="C27" s="34"/>
      <c r="D27" s="33" t="s">
        <v>37</v>
      </c>
      <c r="E27" s="34"/>
      <c r="F27" s="34"/>
      <c r="G27" s="35"/>
      <c r="H27" s="35"/>
      <c r="I27" s="36" t="s">
        <v>35</v>
      </c>
      <c r="J27" s="59">
        <f>SUM(J28:J32)</f>
        <v>0</v>
      </c>
      <c r="K27" s="34"/>
    </row>
    <row r="28" spans="1:11" ht="42" customHeight="1" x14ac:dyDescent="0.2">
      <c r="A28" s="37" t="s">
        <v>72</v>
      </c>
      <c r="B28" s="38" t="s">
        <v>39</v>
      </c>
      <c r="C28" s="39">
        <v>90100</v>
      </c>
      <c r="D28" s="40" t="s">
        <v>40</v>
      </c>
      <c r="E28" s="41" t="s">
        <v>41</v>
      </c>
      <c r="F28" s="42">
        <v>76.8</v>
      </c>
      <c r="G28" s="43"/>
      <c r="H28" s="44" t="s">
        <v>42</v>
      </c>
      <c r="I28" s="42">
        <f t="shared" ref="I28:I32" si="6">ROUND(G28+G28*$H$8,2)</f>
        <v>0</v>
      </c>
      <c r="J28" s="45">
        <f t="shared" ref="J28:J32" si="7">ROUND(I28*F28,2)</f>
        <v>0</v>
      </c>
      <c r="K28" s="46" t="s">
        <v>43</v>
      </c>
    </row>
    <row r="29" spans="1:11" ht="33" customHeight="1" x14ac:dyDescent="0.2">
      <c r="A29" s="47" t="s">
        <v>73</v>
      </c>
      <c r="B29" s="48" t="s">
        <v>39</v>
      </c>
      <c r="C29" s="49">
        <v>92211</v>
      </c>
      <c r="D29" s="40" t="s">
        <v>74</v>
      </c>
      <c r="E29" s="51" t="s">
        <v>46</v>
      </c>
      <c r="F29" s="52">
        <v>44</v>
      </c>
      <c r="G29" s="53"/>
      <c r="H29" s="54" t="s">
        <v>42</v>
      </c>
      <c r="I29" s="42">
        <f t="shared" si="6"/>
        <v>0</v>
      </c>
      <c r="J29" s="45">
        <f t="shared" si="7"/>
        <v>0</v>
      </c>
      <c r="K29" s="60" t="s">
        <v>43</v>
      </c>
    </row>
    <row r="30" spans="1:11" ht="33" customHeight="1" x14ac:dyDescent="0.2">
      <c r="A30" s="47" t="s">
        <v>75</v>
      </c>
      <c r="B30" s="48" t="s">
        <v>39</v>
      </c>
      <c r="C30" s="49">
        <v>92212</v>
      </c>
      <c r="D30" s="40" t="s">
        <v>76</v>
      </c>
      <c r="E30" s="51" t="s">
        <v>46</v>
      </c>
      <c r="F30" s="52">
        <v>60</v>
      </c>
      <c r="G30" s="53"/>
      <c r="H30" s="54" t="s">
        <v>42</v>
      </c>
      <c r="I30" s="42">
        <f t="shared" si="6"/>
        <v>0</v>
      </c>
      <c r="J30" s="45">
        <f t="shared" si="7"/>
        <v>0</v>
      </c>
      <c r="K30" s="46" t="s">
        <v>43</v>
      </c>
    </row>
    <row r="31" spans="1:11" ht="42" customHeight="1" x14ac:dyDescent="0.2">
      <c r="A31" s="37" t="s">
        <v>77</v>
      </c>
      <c r="B31" s="38" t="s">
        <v>39</v>
      </c>
      <c r="C31" s="39">
        <v>93380</v>
      </c>
      <c r="D31" s="50" t="s">
        <v>78</v>
      </c>
      <c r="E31" s="41" t="s">
        <v>41</v>
      </c>
      <c r="F31" s="42">
        <v>59.45</v>
      </c>
      <c r="G31" s="43"/>
      <c r="H31" s="44" t="s">
        <v>42</v>
      </c>
      <c r="I31" s="42">
        <f t="shared" si="6"/>
        <v>0</v>
      </c>
      <c r="J31" s="45">
        <f t="shared" si="7"/>
        <v>0</v>
      </c>
      <c r="K31" s="46" t="s">
        <v>43</v>
      </c>
    </row>
    <row r="32" spans="1:11" ht="24.95" customHeight="1" x14ac:dyDescent="0.2">
      <c r="A32" s="37" t="s">
        <v>79</v>
      </c>
      <c r="B32" s="38" t="s">
        <v>39</v>
      </c>
      <c r="C32" s="39">
        <v>97961</v>
      </c>
      <c r="D32" s="40" t="s">
        <v>52</v>
      </c>
      <c r="E32" s="41" t="s">
        <v>53</v>
      </c>
      <c r="F32" s="42">
        <v>10</v>
      </c>
      <c r="G32" s="56"/>
      <c r="H32" s="44" t="s">
        <v>42</v>
      </c>
      <c r="I32" s="42">
        <f t="shared" si="6"/>
        <v>0</v>
      </c>
      <c r="J32" s="45">
        <f t="shared" si="7"/>
        <v>0</v>
      </c>
      <c r="K32" s="46" t="s">
        <v>43</v>
      </c>
    </row>
    <row r="33" spans="1:11" ht="9" customHeight="1" x14ac:dyDescent="0.2">
      <c r="A33" s="62" t="s">
        <v>80</v>
      </c>
      <c r="B33" s="34"/>
      <c r="C33" s="34"/>
      <c r="D33" s="57" t="s">
        <v>55</v>
      </c>
      <c r="E33" s="34"/>
      <c r="F33" s="34"/>
      <c r="G33" s="34"/>
      <c r="H33" s="34"/>
      <c r="I33" s="58" t="s">
        <v>35</v>
      </c>
      <c r="J33" s="59">
        <f>SUM(J34:J35)</f>
        <v>0</v>
      </c>
      <c r="K33" s="34"/>
    </row>
    <row r="34" spans="1:11" ht="42" customHeight="1" x14ac:dyDescent="0.2">
      <c r="A34" s="37" t="s">
        <v>81</v>
      </c>
      <c r="B34" s="38" t="s">
        <v>39</v>
      </c>
      <c r="C34" s="39">
        <v>94273</v>
      </c>
      <c r="D34" s="50" t="s">
        <v>57</v>
      </c>
      <c r="E34" s="41" t="s">
        <v>46</v>
      </c>
      <c r="F34" s="42">
        <v>749.73</v>
      </c>
      <c r="G34" s="43"/>
      <c r="H34" s="44" t="s">
        <v>42</v>
      </c>
      <c r="I34" s="42">
        <f t="shared" ref="I34:I35" si="8">ROUND(G34+G34*$H$8,2)</f>
        <v>0</v>
      </c>
      <c r="J34" s="45">
        <f t="shared" ref="J34:J35" si="9">ROUND(I34*F34,2)</f>
        <v>0</v>
      </c>
      <c r="K34" s="63" t="s">
        <v>43</v>
      </c>
    </row>
    <row r="35" spans="1:11" ht="18" customHeight="1" x14ac:dyDescent="0.2">
      <c r="A35" s="47" t="s">
        <v>82</v>
      </c>
      <c r="B35" s="48" t="s">
        <v>39</v>
      </c>
      <c r="C35" s="49">
        <v>93588</v>
      </c>
      <c r="D35" s="40" t="s">
        <v>83</v>
      </c>
      <c r="E35" s="51" t="s">
        <v>60</v>
      </c>
      <c r="F35" s="52">
        <v>607.02</v>
      </c>
      <c r="G35" s="53"/>
      <c r="H35" s="54" t="s">
        <v>42</v>
      </c>
      <c r="I35" s="42">
        <f t="shared" si="8"/>
        <v>0</v>
      </c>
      <c r="J35" s="45">
        <f t="shared" si="9"/>
        <v>0</v>
      </c>
      <c r="K35" s="64" t="s">
        <v>43</v>
      </c>
    </row>
    <row r="36" spans="1:11" ht="9" customHeight="1" x14ac:dyDescent="0.2">
      <c r="A36" s="62" t="s">
        <v>84</v>
      </c>
      <c r="B36" s="34"/>
      <c r="C36" s="34"/>
      <c r="D36" s="57" t="s">
        <v>62</v>
      </c>
      <c r="E36" s="34"/>
      <c r="F36" s="34"/>
      <c r="G36" s="34"/>
      <c r="H36" s="34"/>
      <c r="I36" s="58" t="s">
        <v>35</v>
      </c>
      <c r="J36" s="59">
        <f>SUM(J37:J39)</f>
        <v>0</v>
      </c>
      <c r="K36" s="34"/>
    </row>
    <row r="37" spans="1:11" ht="18" customHeight="1" x14ac:dyDescent="0.2">
      <c r="A37" s="47" t="s">
        <v>85</v>
      </c>
      <c r="B37" s="48" t="s">
        <v>64</v>
      </c>
      <c r="C37" s="61">
        <v>1</v>
      </c>
      <c r="D37" s="40" t="s">
        <v>65</v>
      </c>
      <c r="E37" s="51" t="s">
        <v>66</v>
      </c>
      <c r="F37" s="55">
        <v>4791.33</v>
      </c>
      <c r="G37" s="53"/>
      <c r="H37" s="54" t="s">
        <v>42</v>
      </c>
      <c r="I37" s="42">
        <f t="shared" ref="I37:I39" si="10">ROUND(G37+G37*$H$8,2)</f>
        <v>0</v>
      </c>
      <c r="J37" s="45">
        <f t="shared" ref="J37:J39" si="11">ROUND(I37*F37,2)</f>
        <v>0</v>
      </c>
      <c r="K37" s="64" t="s">
        <v>43</v>
      </c>
    </row>
    <row r="38" spans="1:11" ht="18" customHeight="1" x14ac:dyDescent="0.2">
      <c r="A38" s="47" t="s">
        <v>86</v>
      </c>
      <c r="B38" s="48" t="s">
        <v>39</v>
      </c>
      <c r="C38" s="49">
        <v>93588</v>
      </c>
      <c r="D38" s="40" t="s">
        <v>83</v>
      </c>
      <c r="E38" s="51" t="s">
        <v>60</v>
      </c>
      <c r="F38" s="55">
        <v>10349.280000000001</v>
      </c>
      <c r="G38" s="53"/>
      <c r="H38" s="54" t="s">
        <v>42</v>
      </c>
      <c r="I38" s="42">
        <f t="shared" si="10"/>
        <v>0</v>
      </c>
      <c r="J38" s="45">
        <f t="shared" si="11"/>
        <v>0</v>
      </c>
      <c r="K38" s="64" t="s">
        <v>43</v>
      </c>
    </row>
    <row r="39" spans="1:11" ht="18.95" customHeight="1" x14ac:dyDescent="0.2">
      <c r="A39" s="47" t="s">
        <v>87</v>
      </c>
      <c r="B39" s="48" t="s">
        <v>64</v>
      </c>
      <c r="C39" s="61">
        <v>2</v>
      </c>
      <c r="D39" s="50" t="s">
        <v>88</v>
      </c>
      <c r="E39" s="51" t="s">
        <v>66</v>
      </c>
      <c r="F39" s="55">
        <v>4791.33</v>
      </c>
      <c r="G39" s="53"/>
      <c r="H39" s="54" t="s">
        <v>42</v>
      </c>
      <c r="I39" s="42">
        <f t="shared" si="10"/>
        <v>0</v>
      </c>
      <c r="J39" s="45">
        <f t="shared" si="11"/>
        <v>0</v>
      </c>
      <c r="K39" s="64" t="s">
        <v>43</v>
      </c>
    </row>
    <row r="40" spans="1:11" ht="24.95" customHeight="1" x14ac:dyDescent="0.2">
      <c r="A40" s="81"/>
      <c r="B40" s="82"/>
      <c r="C40" s="82"/>
      <c r="D40" s="82"/>
      <c r="E40" s="82"/>
      <c r="F40" s="82"/>
      <c r="G40" s="82"/>
      <c r="H40" s="82"/>
      <c r="I40" s="82"/>
      <c r="J40" s="83"/>
      <c r="K40" s="25"/>
    </row>
    <row r="41" spans="1:11" ht="9" customHeight="1" x14ac:dyDescent="0.2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</row>
    <row r="42" spans="1:11" ht="9.9499999999999993" customHeight="1" x14ac:dyDescent="0.2">
      <c r="A42" s="72" t="s">
        <v>89</v>
      </c>
      <c r="B42" s="73"/>
      <c r="C42" s="73"/>
      <c r="D42" s="73"/>
      <c r="E42" s="73"/>
      <c r="F42" s="73"/>
      <c r="G42" s="73"/>
      <c r="H42" s="73"/>
      <c r="I42" s="73"/>
      <c r="J42" s="74"/>
      <c r="K42" s="75"/>
    </row>
    <row r="43" spans="1:11" ht="9.9499999999999993" customHeight="1" x14ac:dyDescent="0.2">
      <c r="A43" s="76" t="s">
        <v>90</v>
      </c>
      <c r="B43" s="77"/>
      <c r="C43" s="77"/>
      <c r="D43" s="77"/>
      <c r="E43" s="77"/>
      <c r="F43" s="77"/>
      <c r="G43" s="77"/>
      <c r="H43" s="77"/>
      <c r="I43" s="77"/>
      <c r="J43" s="78"/>
      <c r="K43" s="75"/>
    </row>
    <row r="44" spans="1:11" ht="32.25" customHeight="1" x14ac:dyDescent="0.15">
      <c r="A44" s="79" t="s">
        <v>91</v>
      </c>
      <c r="B44" s="79"/>
      <c r="C44" s="79"/>
      <c r="D44" s="65"/>
      <c r="E44" s="66"/>
      <c r="F44" s="66"/>
      <c r="G44" s="66"/>
      <c r="H44" s="66"/>
      <c r="I44" s="66"/>
      <c r="J44" s="65"/>
      <c r="K44" s="67"/>
    </row>
    <row r="45" spans="1:11" ht="9" customHeight="1" x14ac:dyDescent="0.2">
      <c r="A45" s="8" t="s">
        <v>92</v>
      </c>
      <c r="B45" s="1"/>
      <c r="C45" s="1"/>
      <c r="D45" s="1"/>
      <c r="E45" s="80" t="s">
        <v>93</v>
      </c>
      <c r="F45" s="80"/>
      <c r="G45" s="68"/>
      <c r="H45" s="68"/>
      <c r="I45" s="68"/>
      <c r="J45" s="1"/>
      <c r="K45" s="1"/>
    </row>
    <row r="46" spans="1:11" ht="9" customHeight="1" x14ac:dyDescent="0.2">
      <c r="A46" s="1"/>
      <c r="B46" s="1"/>
      <c r="C46" s="1"/>
      <c r="D46" s="1"/>
      <c r="E46" s="8" t="s">
        <v>94</v>
      </c>
      <c r="F46" s="71" t="s">
        <v>95</v>
      </c>
      <c r="G46" s="71"/>
      <c r="H46" s="1"/>
      <c r="I46" s="1"/>
      <c r="J46" s="1"/>
      <c r="K46" s="1"/>
    </row>
    <row r="47" spans="1:11" ht="9" customHeight="1" x14ac:dyDescent="0.2">
      <c r="A47" s="71" t="s">
        <v>96</v>
      </c>
      <c r="B47" s="71"/>
      <c r="C47" s="71"/>
      <c r="D47" s="1"/>
      <c r="E47" s="8" t="s">
        <v>97</v>
      </c>
      <c r="F47" s="69">
        <v>12476</v>
      </c>
      <c r="G47" s="1"/>
      <c r="H47" s="1"/>
      <c r="I47" s="1"/>
      <c r="J47" s="1"/>
      <c r="K47" s="1"/>
    </row>
    <row r="48" spans="1:11" ht="9" customHeight="1" x14ac:dyDescent="0.2">
      <c r="A48" s="8" t="s">
        <v>98</v>
      </c>
      <c r="B48" s="1"/>
      <c r="C48" s="1"/>
      <c r="D48" s="1"/>
      <c r="E48" s="8" t="s">
        <v>99</v>
      </c>
      <c r="F48" s="70">
        <v>0</v>
      </c>
      <c r="G48" s="1"/>
      <c r="H48" s="1"/>
      <c r="I48" s="1"/>
      <c r="J48" s="1"/>
      <c r="K48" s="1"/>
    </row>
  </sheetData>
  <mergeCells count="28">
    <mergeCell ref="K1:K2"/>
    <mergeCell ref="A3:K3"/>
    <mergeCell ref="A4:B4"/>
    <mergeCell ref="E4:G4"/>
    <mergeCell ref="K4:K5"/>
    <mergeCell ref="E5:F5"/>
    <mergeCell ref="A6:K6"/>
    <mergeCell ref="A7:B7"/>
    <mergeCell ref="E7:F7"/>
    <mergeCell ref="K7:K8"/>
    <mergeCell ref="A8:B8"/>
    <mergeCell ref="E8:F8"/>
    <mergeCell ref="A40:J40"/>
    <mergeCell ref="A41:K41"/>
    <mergeCell ref="A26:B26"/>
    <mergeCell ref="C26:E26"/>
    <mergeCell ref="A9:K9"/>
    <mergeCell ref="K10:K11"/>
    <mergeCell ref="A11:B11"/>
    <mergeCell ref="A12:B12"/>
    <mergeCell ref="C12:E12"/>
    <mergeCell ref="F46:G46"/>
    <mergeCell ref="A47:C47"/>
    <mergeCell ref="A42:J42"/>
    <mergeCell ref="K42:K43"/>
    <mergeCell ref="A43:J43"/>
    <mergeCell ref="A44:C44"/>
    <mergeCell ref="E45:F4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Usuário</cp:lastModifiedBy>
  <dcterms:created xsi:type="dcterms:W3CDTF">2024-04-01T13:33:03Z</dcterms:created>
  <dcterms:modified xsi:type="dcterms:W3CDTF">2024-04-01T13:58:41Z</dcterms:modified>
</cp:coreProperties>
</file>